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SHARE\00-2023 web shop metro servis\"/>
    </mc:Choice>
  </mc:AlternateContent>
  <xr:revisionPtr revIDLastSave="0" documentId="13_ncr:1_{1A06C74E-67D7-47A0-AA9C-5FFFB2C85922}" xr6:coauthVersionLast="47" xr6:coauthVersionMax="47" xr10:uidLastSave="{00000000-0000-0000-0000-000000000000}"/>
  <bookViews>
    <workbookView xWindow="-120" yWindow="-120" windowWidth="29040" windowHeight="15225" xr2:uid="{49D6A22C-F0F2-42AE-AA90-B0512F12EC19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2" l="1"/>
  <c r="E42" i="12"/>
  <c r="G41" i="12"/>
  <c r="F44" i="12" s="1"/>
  <c r="F41" i="12"/>
  <c r="F43" i="12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B11" i="12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A11" i="12"/>
  <c r="E7" i="12"/>
  <c r="H1" i="12" s="1"/>
  <c r="D7" i="12"/>
  <c r="G1" i="12" s="1"/>
  <c r="C5" i="12"/>
  <c r="C4" i="12"/>
  <c r="C3" i="12"/>
  <c r="C2" i="12"/>
  <c r="C1" i="12"/>
  <c r="E45" i="11"/>
  <c r="E42" i="11"/>
  <c r="G41" i="11"/>
  <c r="F44" i="11" s="1"/>
  <c r="F41" i="11"/>
  <c r="F43" i="11" s="1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B11" i="11"/>
  <c r="A11" i="11"/>
  <c r="E7" i="11"/>
  <c r="H1" i="11" s="1"/>
  <c r="D7" i="11"/>
  <c r="G1" i="11" s="1"/>
  <c r="C5" i="11"/>
  <c r="C4" i="11"/>
  <c r="C3" i="11"/>
  <c r="C2" i="11"/>
  <c r="C1" i="11"/>
  <c r="E45" i="10"/>
  <c r="E42" i="10"/>
  <c r="G41" i="10"/>
  <c r="F44" i="10" s="1"/>
  <c r="F41" i="10"/>
  <c r="F43" i="10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A11" i="10"/>
  <c r="E7" i="10"/>
  <c r="H1" i="10" s="1"/>
  <c r="D7" i="10"/>
  <c r="G1" i="10" s="1"/>
  <c r="C5" i="10"/>
  <c r="C4" i="10"/>
  <c r="C3" i="10"/>
  <c r="C2" i="10"/>
  <c r="C1" i="10"/>
  <c r="E45" i="9"/>
  <c r="E42" i="9"/>
  <c r="G41" i="9"/>
  <c r="F44" i="9" s="1"/>
  <c r="F41" i="9"/>
  <c r="F43" i="9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A11" i="9"/>
  <c r="E7" i="9"/>
  <c r="D7" i="9"/>
  <c r="G1" i="9" s="1"/>
  <c r="C5" i="9"/>
  <c r="C4" i="9"/>
  <c r="C3" i="9"/>
  <c r="C2" i="9"/>
  <c r="H1" i="9"/>
  <c r="C1" i="9"/>
  <c r="E45" i="8"/>
  <c r="E42" i="8"/>
  <c r="G41" i="8"/>
  <c r="F44" i="8" s="1"/>
  <c r="F41" i="8"/>
  <c r="F43" i="8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A11" i="8"/>
  <c r="E7" i="8"/>
  <c r="H1" i="8" s="1"/>
  <c r="D7" i="8"/>
  <c r="G1" i="8" s="1"/>
  <c r="C5" i="8"/>
  <c r="C4" i="8"/>
  <c r="C3" i="8"/>
  <c r="C2" i="8"/>
  <c r="C1" i="8"/>
  <c r="E45" i="7"/>
  <c r="E42" i="7"/>
  <c r="G41" i="7"/>
  <c r="F44" i="7" s="1"/>
  <c r="F41" i="7"/>
  <c r="F43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A11" i="7"/>
  <c r="E7" i="7"/>
  <c r="H1" i="7" s="1"/>
  <c r="D7" i="7"/>
  <c r="G1" i="7" s="1"/>
  <c r="C5" i="7"/>
  <c r="C4" i="7"/>
  <c r="C3" i="7"/>
  <c r="C2" i="7"/>
  <c r="C1" i="7"/>
  <c r="E45" i="6"/>
  <c r="E42" i="6"/>
  <c r="G41" i="6"/>
  <c r="F44" i="6" s="1"/>
  <c r="F41" i="6"/>
  <c r="F43" i="6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A11" i="6"/>
  <c r="E7" i="6"/>
  <c r="H1" i="6" s="1"/>
  <c r="D7" i="6"/>
  <c r="C5" i="6"/>
  <c r="C4" i="6"/>
  <c r="C3" i="6"/>
  <c r="C2" i="6"/>
  <c r="G1" i="6"/>
  <c r="C1" i="6"/>
  <c r="E45" i="5"/>
  <c r="E42" i="5"/>
  <c r="G41" i="5"/>
  <c r="F44" i="5" s="1"/>
  <c r="F41" i="5"/>
  <c r="F43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A11" i="5"/>
  <c r="E7" i="5"/>
  <c r="D7" i="5"/>
  <c r="G1" i="5" s="1"/>
  <c r="C5" i="5"/>
  <c r="C4" i="5"/>
  <c r="C3" i="5"/>
  <c r="C2" i="5"/>
  <c r="H1" i="5"/>
  <c r="C1" i="5"/>
  <c r="E45" i="4"/>
  <c r="E42" i="4"/>
  <c r="G41" i="4"/>
  <c r="F44" i="4" s="1"/>
  <c r="F41" i="4"/>
  <c r="F43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A11" i="4"/>
  <c r="E7" i="4"/>
  <c r="H1" i="4" s="1"/>
  <c r="D7" i="4"/>
  <c r="G1" i="4" s="1"/>
  <c r="C5" i="4"/>
  <c r="C4" i="4"/>
  <c r="C3" i="4"/>
  <c r="C2" i="4"/>
  <c r="C1" i="4"/>
  <c r="E45" i="3"/>
  <c r="E42" i="3"/>
  <c r="G41" i="3"/>
  <c r="F44" i="3" s="1"/>
  <c r="F41" i="3"/>
  <c r="F43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A11" i="3"/>
  <c r="E7" i="3"/>
  <c r="H1" i="3" s="1"/>
  <c r="D7" i="3"/>
  <c r="G1" i="3" s="1"/>
  <c r="C5" i="3"/>
  <c r="C4" i="3"/>
  <c r="C3" i="3"/>
  <c r="C2" i="3"/>
  <c r="C1" i="3"/>
  <c r="E45" i="2"/>
  <c r="E42" i="2"/>
  <c r="C5" i="2"/>
  <c r="C4" i="2"/>
  <c r="C3" i="2"/>
  <c r="C2" i="2"/>
  <c r="C1" i="2"/>
  <c r="G41" i="2"/>
  <c r="F44" i="2" s="1"/>
  <c r="F41" i="2"/>
  <c r="F43" i="2" s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7" i="2"/>
  <c r="H1" i="2" s="1"/>
  <c r="D7" i="2"/>
  <c r="G1" i="2" s="1"/>
  <c r="H1" i="1"/>
  <c r="G1" i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F41" i="1"/>
  <c r="F43" i="1" s="1"/>
  <c r="G41" i="1"/>
  <c r="F44" i="1"/>
  <c r="F42" i="1"/>
  <c r="E7" i="1"/>
  <c r="D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F45" i="1" l="1"/>
  <c r="F42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F45" i="2"/>
  <c r="F42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F45" i="3" l="1"/>
  <c r="F42" i="4" s="1"/>
  <c r="F45" i="4" l="1"/>
  <c r="F42" i="5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F45" i="5" l="1"/>
  <c r="F42" i="6" s="1"/>
  <c r="H10" i="5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10" i="6" l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F45" i="6"/>
  <c r="F42" i="7" s="1"/>
  <c r="F45" i="7" l="1"/>
  <c r="F42" i="8" s="1"/>
  <c r="H10" i="7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10" i="8" l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F45" i="8"/>
  <c r="F42" i="9" s="1"/>
  <c r="F45" i="9" l="1"/>
  <c r="F42" i="10" s="1"/>
  <c r="H10" i="9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10" i="10" l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F45" i="10"/>
  <c r="F42" i="11" s="1"/>
  <c r="F45" i="11" l="1"/>
  <c r="F42" i="12" s="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F45" i="12" l="1"/>
  <c r="H10" i="12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</calcChain>
</file>

<file path=xl/sharedStrings.xml><?xml version="1.0" encoding="utf-8"?>
<sst xmlns="http://schemas.openxmlformats.org/spreadsheetml/2006/main" count="312" uniqueCount="22">
  <si>
    <t>NAZIV / IME I PREZIME</t>
  </si>
  <si>
    <t>ADRESA</t>
  </si>
  <si>
    <t>GRAD</t>
  </si>
  <si>
    <t>OIB</t>
  </si>
  <si>
    <t>Datum</t>
  </si>
  <si>
    <t>BLAGAJNIČKI IZVJEŠTAJ ZA MJESEC</t>
  </si>
  <si>
    <t>Red.br.</t>
  </si>
  <si>
    <t>Uplaćeno</t>
  </si>
  <si>
    <t>Isplaćeno</t>
  </si>
  <si>
    <t>Saldo blagajne</t>
  </si>
  <si>
    <t>Opis knjiženja</t>
  </si>
  <si>
    <t>Blagajna</t>
  </si>
  <si>
    <t>Stanje na dan</t>
  </si>
  <si>
    <t>Ukupno uplaćeno u mjesecu</t>
  </si>
  <si>
    <t>**</t>
  </si>
  <si>
    <t>***</t>
  </si>
  <si>
    <t>Blagajnik:</t>
  </si>
  <si>
    <t>Likvidator:</t>
  </si>
  <si>
    <t>Kontrolor:</t>
  </si>
  <si>
    <t>Ukupno isplaćeno u mjesecu</t>
  </si>
  <si>
    <t>godine.</t>
  </si>
  <si>
    <t>Naziv i broj dokumenta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</si>
</sst>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dd/mm/yy/;@"/>
    <numFmt numFmtId="165" formatCode="_-* #,##0.00\ [$€-1]_-;\-* #,##0.00\ [$€-1]_-;_-* &quot;-&quot;??\ [$€-1]_-;_-@_-"/>
  </numFmts>
  <fonts count="3" x14ac:knownFonts="1"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44" fontId="0" fillId="2" borderId="6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44" fontId="0" fillId="0" borderId="10" xfId="1" applyFont="1" applyFill="1" applyBorder="1" applyAlignment="1">
      <alignment vertical="center"/>
    </xf>
    <xf numFmtId="49" fontId="0" fillId="2" borderId="2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C2AB-56F4-41A3-959C-68FED3417471}">
  <dimension ref="A1:H47"/>
  <sheetViews>
    <sheetView tabSelected="1" view="pageLayout" zoomScaleNormal="100" workbookViewId="0">
      <selection activeCell="C1" sqref="C1:F1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33"/>
      <c r="D1" s="33"/>
      <c r="E1" s="33"/>
      <c r="F1" s="33"/>
      <c r="G1" s="3">
        <f>+D7</f>
        <v>1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33"/>
      <c r="D2" s="33"/>
      <c r="E2" s="33"/>
      <c r="F2" s="33"/>
    </row>
    <row r="3" spans="1:8" s="1" customFormat="1" ht="15" customHeight="1" x14ac:dyDescent="0.2">
      <c r="A3" s="28" t="s">
        <v>2</v>
      </c>
      <c r="B3" s="28"/>
      <c r="C3" s="33"/>
      <c r="D3" s="33"/>
      <c r="E3" s="33"/>
      <c r="F3" s="33"/>
    </row>
    <row r="4" spans="1:8" s="1" customFormat="1" ht="15" customHeight="1" x14ac:dyDescent="0.2">
      <c r="A4" s="28" t="s">
        <v>3</v>
      </c>
      <c r="B4" s="28"/>
      <c r="C4" s="33"/>
      <c r="D4" s="33"/>
      <c r="E4" s="33"/>
      <c r="F4" s="33"/>
    </row>
    <row r="5" spans="1:8" s="1" customFormat="1" ht="15" customHeight="1" x14ac:dyDescent="0.2">
      <c r="A5" s="5" t="s">
        <v>11</v>
      </c>
      <c r="B5" s="5"/>
      <c r="C5" s="33"/>
      <c r="D5" s="33"/>
      <c r="E5" s="33"/>
      <c r="F5" s="33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1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44927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44928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A36" si="0">+A11+1</f>
        <v>3</v>
      </c>
      <c r="B12" s="9">
        <f t="shared" ref="B12:B36" si="1">+B11+1</f>
        <v>44929</v>
      </c>
      <c r="C12" s="10"/>
      <c r="D12" s="10"/>
      <c r="E12" s="11"/>
      <c r="F12" s="12"/>
      <c r="G12" s="12"/>
      <c r="H12" s="13">
        <f t="shared" ref="H12:H40" si="2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1"/>
        <v>44930</v>
      </c>
      <c r="C13" s="10"/>
      <c r="D13" s="10"/>
      <c r="E13" s="11"/>
      <c r="F13" s="12"/>
      <c r="G13" s="12"/>
      <c r="H13" s="13">
        <f t="shared" si="2"/>
        <v>66.361404207313029</v>
      </c>
    </row>
    <row r="14" spans="1:8" ht="15.75" customHeight="1" x14ac:dyDescent="0.2">
      <c r="A14" s="8">
        <f t="shared" si="0"/>
        <v>5</v>
      </c>
      <c r="B14" s="9">
        <f t="shared" si="1"/>
        <v>44931</v>
      </c>
      <c r="C14" s="10"/>
      <c r="D14" s="10"/>
      <c r="E14" s="11"/>
      <c r="F14" s="12"/>
      <c r="G14" s="12"/>
      <c r="H14" s="13">
        <f t="shared" si="2"/>
        <v>66.361404207313029</v>
      </c>
    </row>
    <row r="15" spans="1:8" ht="15.75" customHeight="1" x14ac:dyDescent="0.2">
      <c r="A15" s="8">
        <f t="shared" si="0"/>
        <v>6</v>
      </c>
      <c r="B15" s="9">
        <f t="shared" si="1"/>
        <v>44932</v>
      </c>
      <c r="C15" s="10"/>
      <c r="D15" s="10"/>
      <c r="E15" s="11"/>
      <c r="F15" s="12"/>
      <c r="G15" s="12"/>
      <c r="H15" s="13">
        <f t="shared" si="2"/>
        <v>66.361404207313029</v>
      </c>
    </row>
    <row r="16" spans="1:8" ht="15.75" customHeight="1" x14ac:dyDescent="0.2">
      <c r="A16" s="8">
        <f t="shared" si="0"/>
        <v>7</v>
      </c>
      <c r="B16" s="9">
        <f t="shared" si="1"/>
        <v>44933</v>
      </c>
      <c r="C16" s="10"/>
      <c r="D16" s="10"/>
      <c r="E16" s="11"/>
      <c r="F16" s="12"/>
      <c r="G16" s="12"/>
      <c r="H16" s="13">
        <f t="shared" si="2"/>
        <v>66.361404207313029</v>
      </c>
    </row>
    <row r="17" spans="1:8" ht="15.75" customHeight="1" x14ac:dyDescent="0.2">
      <c r="A17" s="8">
        <f t="shared" si="0"/>
        <v>8</v>
      </c>
      <c r="B17" s="9">
        <f t="shared" si="1"/>
        <v>44934</v>
      </c>
      <c r="C17" s="10"/>
      <c r="D17" s="10"/>
      <c r="E17" s="11"/>
      <c r="F17" s="12"/>
      <c r="G17" s="12"/>
      <c r="H17" s="13">
        <f t="shared" si="2"/>
        <v>66.361404207313029</v>
      </c>
    </row>
    <row r="18" spans="1:8" ht="15.75" customHeight="1" x14ac:dyDescent="0.2">
      <c r="A18" s="8">
        <f t="shared" si="0"/>
        <v>9</v>
      </c>
      <c r="B18" s="9">
        <f t="shared" si="1"/>
        <v>44935</v>
      </c>
      <c r="C18" s="10"/>
      <c r="D18" s="10"/>
      <c r="E18" s="11"/>
      <c r="F18" s="12"/>
      <c r="G18" s="12"/>
      <c r="H18" s="13">
        <f t="shared" si="2"/>
        <v>66.361404207313029</v>
      </c>
    </row>
    <row r="19" spans="1:8" ht="15.75" customHeight="1" x14ac:dyDescent="0.2">
      <c r="A19" s="8">
        <f t="shared" si="0"/>
        <v>10</v>
      </c>
      <c r="B19" s="9">
        <f t="shared" si="1"/>
        <v>44936</v>
      </c>
      <c r="C19" s="10"/>
      <c r="D19" s="10"/>
      <c r="E19" s="11"/>
      <c r="F19" s="12"/>
      <c r="G19" s="12"/>
      <c r="H19" s="13">
        <f t="shared" si="2"/>
        <v>66.361404207313029</v>
      </c>
    </row>
    <row r="20" spans="1:8" ht="15.75" customHeight="1" x14ac:dyDescent="0.2">
      <c r="A20" s="8">
        <f t="shared" si="0"/>
        <v>11</v>
      </c>
      <c r="B20" s="9">
        <f t="shared" si="1"/>
        <v>44937</v>
      </c>
      <c r="C20" s="10"/>
      <c r="D20" s="10"/>
      <c r="E20" s="11"/>
      <c r="F20" s="12"/>
      <c r="G20" s="12"/>
      <c r="H20" s="13">
        <f t="shared" si="2"/>
        <v>66.361404207313029</v>
      </c>
    </row>
    <row r="21" spans="1:8" ht="15.75" customHeight="1" x14ac:dyDescent="0.2">
      <c r="A21" s="8">
        <f t="shared" si="0"/>
        <v>12</v>
      </c>
      <c r="B21" s="9">
        <f t="shared" si="1"/>
        <v>44938</v>
      </c>
      <c r="C21" s="10"/>
      <c r="D21" s="10"/>
      <c r="E21" s="11"/>
      <c r="F21" s="12"/>
      <c r="G21" s="12"/>
      <c r="H21" s="13">
        <f t="shared" si="2"/>
        <v>66.361404207313029</v>
      </c>
    </row>
    <row r="22" spans="1:8" ht="15.75" customHeight="1" x14ac:dyDescent="0.2">
      <c r="A22" s="8">
        <f t="shared" si="0"/>
        <v>13</v>
      </c>
      <c r="B22" s="9">
        <f t="shared" si="1"/>
        <v>44939</v>
      </c>
      <c r="C22" s="10"/>
      <c r="D22" s="10"/>
      <c r="E22" s="11"/>
      <c r="F22" s="12"/>
      <c r="G22" s="12"/>
      <c r="H22" s="13">
        <f t="shared" si="2"/>
        <v>66.361404207313029</v>
      </c>
    </row>
    <row r="23" spans="1:8" ht="15.75" customHeight="1" x14ac:dyDescent="0.2">
      <c r="A23" s="8">
        <f t="shared" si="0"/>
        <v>14</v>
      </c>
      <c r="B23" s="9">
        <f t="shared" si="1"/>
        <v>44940</v>
      </c>
      <c r="C23" s="10"/>
      <c r="D23" s="10"/>
      <c r="E23" s="11"/>
      <c r="F23" s="12"/>
      <c r="G23" s="12"/>
      <c r="H23" s="13">
        <f t="shared" si="2"/>
        <v>66.361404207313029</v>
      </c>
    </row>
    <row r="24" spans="1:8" ht="15.75" customHeight="1" x14ac:dyDescent="0.2">
      <c r="A24" s="8">
        <f t="shared" si="0"/>
        <v>15</v>
      </c>
      <c r="B24" s="9">
        <f t="shared" si="1"/>
        <v>44941</v>
      </c>
      <c r="C24" s="10"/>
      <c r="D24" s="10"/>
      <c r="E24" s="11"/>
      <c r="F24" s="12"/>
      <c r="G24" s="12"/>
      <c r="H24" s="13">
        <f t="shared" si="2"/>
        <v>66.361404207313029</v>
      </c>
    </row>
    <row r="25" spans="1:8" ht="15.75" customHeight="1" x14ac:dyDescent="0.2">
      <c r="A25" s="8">
        <f t="shared" si="0"/>
        <v>16</v>
      </c>
      <c r="B25" s="9">
        <f t="shared" si="1"/>
        <v>44942</v>
      </c>
      <c r="C25" s="10"/>
      <c r="D25" s="10"/>
      <c r="E25" s="11"/>
      <c r="F25" s="12"/>
      <c r="G25" s="12"/>
      <c r="H25" s="13">
        <f t="shared" si="2"/>
        <v>66.361404207313029</v>
      </c>
    </row>
    <row r="26" spans="1:8" ht="15.75" customHeight="1" x14ac:dyDescent="0.2">
      <c r="A26" s="8">
        <f t="shared" si="0"/>
        <v>17</v>
      </c>
      <c r="B26" s="9">
        <f t="shared" si="1"/>
        <v>44943</v>
      </c>
      <c r="C26" s="10"/>
      <c r="D26" s="10"/>
      <c r="E26" s="11"/>
      <c r="F26" s="12"/>
      <c r="G26" s="12"/>
      <c r="H26" s="13">
        <f t="shared" si="2"/>
        <v>66.361404207313029</v>
      </c>
    </row>
    <row r="27" spans="1:8" ht="15.75" customHeight="1" x14ac:dyDescent="0.2">
      <c r="A27" s="8">
        <f t="shared" si="0"/>
        <v>18</v>
      </c>
      <c r="B27" s="9">
        <f t="shared" si="1"/>
        <v>44944</v>
      </c>
      <c r="C27" s="10"/>
      <c r="D27" s="10"/>
      <c r="E27" s="11"/>
      <c r="F27" s="12"/>
      <c r="G27" s="12"/>
      <c r="H27" s="13">
        <f t="shared" si="2"/>
        <v>66.361404207313029</v>
      </c>
    </row>
    <row r="28" spans="1:8" ht="15.75" customHeight="1" x14ac:dyDescent="0.2">
      <c r="A28" s="8">
        <f t="shared" si="0"/>
        <v>19</v>
      </c>
      <c r="B28" s="9">
        <f t="shared" si="1"/>
        <v>44945</v>
      </c>
      <c r="C28" s="10"/>
      <c r="D28" s="10"/>
      <c r="E28" s="11"/>
      <c r="F28" s="12"/>
      <c r="G28" s="12"/>
      <c r="H28" s="13">
        <f t="shared" si="2"/>
        <v>66.361404207313029</v>
      </c>
    </row>
    <row r="29" spans="1:8" ht="15.75" customHeight="1" x14ac:dyDescent="0.2">
      <c r="A29" s="8">
        <f t="shared" si="0"/>
        <v>20</v>
      </c>
      <c r="B29" s="9">
        <f t="shared" si="1"/>
        <v>44946</v>
      </c>
      <c r="C29" s="10"/>
      <c r="D29" s="10"/>
      <c r="E29" s="11"/>
      <c r="F29" s="12"/>
      <c r="G29" s="12"/>
      <c r="H29" s="13">
        <f t="shared" si="2"/>
        <v>66.361404207313029</v>
      </c>
    </row>
    <row r="30" spans="1:8" ht="15.75" customHeight="1" x14ac:dyDescent="0.2">
      <c r="A30" s="8">
        <f t="shared" si="0"/>
        <v>21</v>
      </c>
      <c r="B30" s="9">
        <f t="shared" si="1"/>
        <v>44947</v>
      </c>
      <c r="C30" s="10"/>
      <c r="D30" s="10"/>
      <c r="E30" s="11"/>
      <c r="F30" s="12"/>
      <c r="G30" s="12"/>
      <c r="H30" s="13">
        <f t="shared" si="2"/>
        <v>66.361404207313029</v>
      </c>
    </row>
    <row r="31" spans="1:8" ht="15.75" customHeight="1" x14ac:dyDescent="0.2">
      <c r="A31" s="8">
        <f t="shared" si="0"/>
        <v>22</v>
      </c>
      <c r="B31" s="9">
        <f t="shared" si="1"/>
        <v>44948</v>
      </c>
      <c r="C31" s="10"/>
      <c r="D31" s="10"/>
      <c r="E31" s="11"/>
      <c r="F31" s="12"/>
      <c r="G31" s="12"/>
      <c r="H31" s="13">
        <f t="shared" si="2"/>
        <v>66.361404207313029</v>
      </c>
    </row>
    <row r="32" spans="1:8" ht="15.75" customHeight="1" x14ac:dyDescent="0.2">
      <c r="A32" s="8">
        <f t="shared" si="0"/>
        <v>23</v>
      </c>
      <c r="B32" s="9">
        <f t="shared" si="1"/>
        <v>44949</v>
      </c>
      <c r="C32" s="10"/>
      <c r="D32" s="10"/>
      <c r="E32" s="11"/>
      <c r="F32" s="12"/>
      <c r="G32" s="12"/>
      <c r="H32" s="13">
        <f t="shared" si="2"/>
        <v>66.361404207313029</v>
      </c>
    </row>
    <row r="33" spans="1:8" ht="15.75" customHeight="1" x14ac:dyDescent="0.2">
      <c r="A33" s="8">
        <f t="shared" si="0"/>
        <v>24</v>
      </c>
      <c r="B33" s="9">
        <f t="shared" si="1"/>
        <v>44950</v>
      </c>
      <c r="C33" s="10"/>
      <c r="D33" s="10"/>
      <c r="E33" s="11"/>
      <c r="F33" s="12"/>
      <c r="G33" s="12"/>
      <c r="H33" s="13">
        <f t="shared" si="2"/>
        <v>66.361404207313029</v>
      </c>
    </row>
    <row r="34" spans="1:8" ht="15.75" customHeight="1" x14ac:dyDescent="0.2">
      <c r="A34" s="8">
        <f t="shared" si="0"/>
        <v>25</v>
      </c>
      <c r="B34" s="9">
        <f t="shared" si="1"/>
        <v>44951</v>
      </c>
      <c r="C34" s="10"/>
      <c r="D34" s="10"/>
      <c r="E34" s="11"/>
      <c r="F34" s="12"/>
      <c r="G34" s="12"/>
      <c r="H34" s="13">
        <f t="shared" si="2"/>
        <v>66.361404207313029</v>
      </c>
    </row>
    <row r="35" spans="1:8" ht="15.75" customHeight="1" x14ac:dyDescent="0.2">
      <c r="A35" s="8">
        <f t="shared" si="0"/>
        <v>26</v>
      </c>
      <c r="B35" s="9">
        <f t="shared" si="1"/>
        <v>44952</v>
      </c>
      <c r="C35" s="10"/>
      <c r="D35" s="10"/>
      <c r="E35" s="11"/>
      <c r="F35" s="12"/>
      <c r="G35" s="12"/>
      <c r="H35" s="13">
        <f t="shared" si="2"/>
        <v>66.361404207313029</v>
      </c>
    </row>
    <row r="36" spans="1:8" ht="15.75" customHeight="1" x14ac:dyDescent="0.2">
      <c r="A36" s="8">
        <f t="shared" si="0"/>
        <v>27</v>
      </c>
      <c r="B36" s="9">
        <f t="shared" si="1"/>
        <v>44953</v>
      </c>
      <c r="C36" s="10"/>
      <c r="D36" s="10"/>
      <c r="E36" s="11"/>
      <c r="F36" s="12"/>
      <c r="G36" s="12"/>
      <c r="H36" s="13">
        <f t="shared" si="2"/>
        <v>66.361404207313029</v>
      </c>
    </row>
    <row r="37" spans="1:8" ht="15.75" customHeight="1" x14ac:dyDescent="0.2">
      <c r="A37" s="8">
        <f t="shared" ref="A37:A40" si="3">+A36+1</f>
        <v>28</v>
      </c>
      <c r="B37" s="9">
        <f t="shared" ref="B37:B40" si="4">+B36+1</f>
        <v>44954</v>
      </c>
      <c r="C37" s="10"/>
      <c r="D37" s="10"/>
      <c r="E37" s="11"/>
      <c r="F37" s="12"/>
      <c r="G37" s="12"/>
      <c r="H37" s="13">
        <f t="shared" si="2"/>
        <v>66.361404207313029</v>
      </c>
    </row>
    <row r="38" spans="1:8" ht="15.75" customHeight="1" x14ac:dyDescent="0.2">
      <c r="A38" s="8">
        <f t="shared" si="3"/>
        <v>29</v>
      </c>
      <c r="B38" s="9">
        <f t="shared" si="4"/>
        <v>44955</v>
      </c>
      <c r="C38" s="10"/>
      <c r="D38" s="10"/>
      <c r="E38" s="11"/>
      <c r="F38" s="12"/>
      <c r="G38" s="12"/>
      <c r="H38" s="13">
        <f t="shared" si="2"/>
        <v>66.361404207313029</v>
      </c>
    </row>
    <row r="39" spans="1:8" ht="15.75" customHeight="1" x14ac:dyDescent="0.2">
      <c r="A39" s="8">
        <f t="shared" si="3"/>
        <v>30</v>
      </c>
      <c r="B39" s="9">
        <f t="shared" si="4"/>
        <v>44956</v>
      </c>
      <c r="C39" s="10"/>
      <c r="D39" s="10"/>
      <c r="E39" s="11"/>
      <c r="F39" s="12"/>
      <c r="G39" s="12"/>
      <c r="H39" s="13">
        <f t="shared" si="2"/>
        <v>66.361404207313029</v>
      </c>
    </row>
    <row r="40" spans="1:8" ht="15.75" customHeight="1" x14ac:dyDescent="0.2">
      <c r="A40" s="14">
        <f t="shared" si="3"/>
        <v>31</v>
      </c>
      <c r="B40" s="15">
        <f t="shared" si="4"/>
        <v>44957</v>
      </c>
      <c r="C40" s="16"/>
      <c r="D40" s="16"/>
      <c r="E40" s="17"/>
      <c r="F40" s="18"/>
      <c r="G40" s="18"/>
      <c r="H40" s="13">
        <f t="shared" si="2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19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v>44926</v>
      </c>
      <c r="F42" s="19">
        <f>+G42/7.5345</f>
        <v>66.361404207313029</v>
      </c>
      <c r="G42" s="2">
        <v>500</v>
      </c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v>44957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A1:B1"/>
    <mergeCell ref="A2:B2"/>
    <mergeCell ref="A3:B3"/>
    <mergeCell ref="A4:B4"/>
    <mergeCell ref="C1:F1"/>
    <mergeCell ref="C2:F2"/>
    <mergeCell ref="C3:F3"/>
    <mergeCell ref="C4:F4"/>
    <mergeCell ref="C5:F5"/>
    <mergeCell ref="C42:D42"/>
    <mergeCell ref="C45:D45"/>
    <mergeCell ref="C43:E43"/>
    <mergeCell ref="C44:E44"/>
    <mergeCell ref="C9:D9"/>
  </mergeCell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0FEA-ACCD-43B0-9887-BE740EB38BD0}">
  <dimension ref="A1:H47"/>
  <sheetViews>
    <sheetView view="pageLayout" topLeftCell="A29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2</v>
      </c>
      <c r="H1" s="4">
        <f>+E7</f>
        <v>2022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2</v>
      </c>
      <c r="E7" s="23">
        <f>+YEAR(B10)</f>
        <v>2022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44593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44594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36" si="0">+A11+1</f>
        <v>3</v>
      </c>
      <c r="B12" s="9">
        <f t="shared" si="0"/>
        <v>44595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44596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44597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44598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44599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44600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44601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44602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44603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44604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44605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44606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44607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44608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44609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44610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si="0"/>
        <v>19</v>
      </c>
      <c r="B28" s="9">
        <f t="shared" si="0"/>
        <v>44611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0"/>
        <v>20</v>
      </c>
      <c r="B29" s="9">
        <f t="shared" si="0"/>
        <v>44612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0"/>
        <v>21</v>
      </c>
      <c r="B30" s="9">
        <f t="shared" si="0"/>
        <v>44613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0"/>
        <v>22</v>
      </c>
      <c r="B31" s="9">
        <f t="shared" si="0"/>
        <v>44614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0"/>
        <v>23</v>
      </c>
      <c r="B32" s="9">
        <f t="shared" si="0"/>
        <v>44615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0"/>
        <v>24</v>
      </c>
      <c r="B33" s="9">
        <f t="shared" si="0"/>
        <v>44616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0"/>
        <v>25</v>
      </c>
      <c r="B34" s="9">
        <f t="shared" si="0"/>
        <v>44617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0"/>
        <v>26</v>
      </c>
      <c r="B35" s="9">
        <f t="shared" si="0"/>
        <v>44618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0"/>
        <v>27</v>
      </c>
      <c r="B36" s="9">
        <f t="shared" si="0"/>
        <v>44619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ref="A37:B40" si="2">+A36+1</f>
        <v>28</v>
      </c>
      <c r="B37" s="9">
        <f t="shared" si="2"/>
        <v>44620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44621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44622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44623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44592</v>
      </c>
      <c r="F42" s="30">
        <f>+'01'!F45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44620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A1:B1"/>
    <mergeCell ref="C1:F1"/>
    <mergeCell ref="A2:B2"/>
    <mergeCell ref="C2:F2"/>
    <mergeCell ref="A3:B3"/>
    <mergeCell ref="C3:F3"/>
    <mergeCell ref="C44:E44"/>
    <mergeCell ref="C45:D45"/>
    <mergeCell ref="A4:B4"/>
    <mergeCell ref="C4:F4"/>
    <mergeCell ref="C5:F5"/>
    <mergeCell ref="C9:D9"/>
    <mergeCell ref="C42:D42"/>
    <mergeCell ref="C43:E43"/>
  </mergeCells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4DD7-E8E1-4308-B5AC-19A085FE4A5B}">
  <dimension ref="A1:H47"/>
  <sheetViews>
    <sheetView view="pageLayout" topLeftCell="A22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3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3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44986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44987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27" si="0">+A11+1</f>
        <v>3</v>
      </c>
      <c r="B12" s="9">
        <f t="shared" si="0"/>
        <v>44988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44989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44990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44991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44992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44993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44994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44995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44996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44997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44998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44999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45000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45001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45002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45003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ref="A28:B40" si="2">+A27+1</f>
        <v>19</v>
      </c>
      <c r="B28" s="9">
        <f t="shared" si="2"/>
        <v>45004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2"/>
        <v>20</v>
      </c>
      <c r="B29" s="9">
        <f t="shared" si="2"/>
        <v>45005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2"/>
        <v>21</v>
      </c>
      <c r="B30" s="9">
        <f t="shared" si="2"/>
        <v>45006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2"/>
        <v>22</v>
      </c>
      <c r="B31" s="9">
        <f t="shared" si="2"/>
        <v>45007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2"/>
        <v>23</v>
      </c>
      <c r="B32" s="9">
        <f t="shared" si="2"/>
        <v>45008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2"/>
        <v>24</v>
      </c>
      <c r="B33" s="9">
        <f t="shared" si="2"/>
        <v>45009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2"/>
        <v>25</v>
      </c>
      <c r="B34" s="9">
        <f t="shared" si="2"/>
        <v>45010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2"/>
        <v>26</v>
      </c>
      <c r="B35" s="9">
        <f t="shared" si="2"/>
        <v>45011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2"/>
        <v>27</v>
      </c>
      <c r="B36" s="9">
        <f t="shared" si="2"/>
        <v>45012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si="2"/>
        <v>28</v>
      </c>
      <c r="B37" s="9">
        <f t="shared" si="2"/>
        <v>45013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45014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45015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45016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44985</v>
      </c>
      <c r="F42" s="30">
        <f>+'02'!F45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45016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C44:E44"/>
    <mergeCell ref="C45:D45"/>
    <mergeCell ref="A4:B4"/>
    <mergeCell ref="C4:F4"/>
    <mergeCell ref="C5:F5"/>
    <mergeCell ref="C9:D9"/>
    <mergeCell ref="C42:D42"/>
    <mergeCell ref="C43:E43"/>
    <mergeCell ref="A1:B1"/>
    <mergeCell ref="C1:F1"/>
    <mergeCell ref="A2:B2"/>
    <mergeCell ref="C2:F2"/>
    <mergeCell ref="A3:B3"/>
    <mergeCell ref="C3:F3"/>
  </mergeCells>
  <pageMargins left="0.25" right="0.25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3C73-265C-4638-AF42-FFEAF74E3E0E}">
  <dimension ref="A1:H47"/>
  <sheetViews>
    <sheetView view="pageLayout" topLeftCell="A15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4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4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45017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45018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27" si="0">+A11+1</f>
        <v>3</v>
      </c>
      <c r="B12" s="9">
        <f t="shared" si="0"/>
        <v>45019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45020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45021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45022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45023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45024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45025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45026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45027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45028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45029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45030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45031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45032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45033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45034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ref="A28:B40" si="2">+A27+1</f>
        <v>19</v>
      </c>
      <c r="B28" s="9">
        <f t="shared" si="2"/>
        <v>45035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2"/>
        <v>20</v>
      </c>
      <c r="B29" s="9">
        <f t="shared" si="2"/>
        <v>45036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2"/>
        <v>21</v>
      </c>
      <c r="B30" s="9">
        <f t="shared" si="2"/>
        <v>45037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2"/>
        <v>22</v>
      </c>
      <c r="B31" s="9">
        <f t="shared" si="2"/>
        <v>45038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2"/>
        <v>23</v>
      </c>
      <c r="B32" s="9">
        <f t="shared" si="2"/>
        <v>45039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2"/>
        <v>24</v>
      </c>
      <c r="B33" s="9">
        <f t="shared" si="2"/>
        <v>45040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2"/>
        <v>25</v>
      </c>
      <c r="B34" s="9">
        <f t="shared" si="2"/>
        <v>45041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2"/>
        <v>26</v>
      </c>
      <c r="B35" s="9">
        <f t="shared" si="2"/>
        <v>45042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2"/>
        <v>27</v>
      </c>
      <c r="B36" s="9">
        <f t="shared" si="2"/>
        <v>45043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si="2"/>
        <v>28</v>
      </c>
      <c r="B37" s="9">
        <f t="shared" si="2"/>
        <v>45044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45045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45046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45047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45016</v>
      </c>
      <c r="F42" s="30">
        <f>+'03'!F45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45046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C44:E44"/>
    <mergeCell ref="C45:D45"/>
    <mergeCell ref="A4:B4"/>
    <mergeCell ref="C4:F4"/>
    <mergeCell ref="C5:F5"/>
    <mergeCell ref="C9:D9"/>
    <mergeCell ref="C42:D42"/>
    <mergeCell ref="C43:E43"/>
    <mergeCell ref="A1:B1"/>
    <mergeCell ref="C1:F1"/>
    <mergeCell ref="A2:B2"/>
    <mergeCell ref="C2:F2"/>
    <mergeCell ref="A3:B3"/>
    <mergeCell ref="C3:F3"/>
  </mergeCells>
  <pageMargins left="0.25" right="0.25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88DF-B427-4727-96F3-0C4787D2D919}">
  <dimension ref="A1:H47"/>
  <sheetViews>
    <sheetView view="pageLayout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5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5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45047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45048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27" si="0">+A11+1</f>
        <v>3</v>
      </c>
      <c r="B12" s="9">
        <f t="shared" si="0"/>
        <v>45049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45050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45051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45052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45053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45054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45055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45056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45057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45058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45059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45060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45061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45062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45063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45064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ref="A28:B40" si="2">+A27+1</f>
        <v>19</v>
      </c>
      <c r="B28" s="9">
        <f t="shared" si="2"/>
        <v>45065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2"/>
        <v>20</v>
      </c>
      <c r="B29" s="9">
        <f t="shared" si="2"/>
        <v>45066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2"/>
        <v>21</v>
      </c>
      <c r="B30" s="9">
        <f t="shared" si="2"/>
        <v>45067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2"/>
        <v>22</v>
      </c>
      <c r="B31" s="9">
        <f t="shared" si="2"/>
        <v>45068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2"/>
        <v>23</v>
      </c>
      <c r="B32" s="9">
        <f t="shared" si="2"/>
        <v>45069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2"/>
        <v>24</v>
      </c>
      <c r="B33" s="9">
        <f t="shared" si="2"/>
        <v>45070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2"/>
        <v>25</v>
      </c>
      <c r="B34" s="9">
        <f t="shared" si="2"/>
        <v>45071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2"/>
        <v>26</v>
      </c>
      <c r="B35" s="9">
        <f t="shared" si="2"/>
        <v>45072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2"/>
        <v>27</v>
      </c>
      <c r="B36" s="9">
        <f t="shared" si="2"/>
        <v>45073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si="2"/>
        <v>28</v>
      </c>
      <c r="B37" s="9">
        <f t="shared" si="2"/>
        <v>45074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45075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45076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45077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45046</v>
      </c>
      <c r="F42" s="30">
        <f>+'04'!F45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45077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C44:E44"/>
    <mergeCell ref="C45:D45"/>
    <mergeCell ref="A4:B4"/>
    <mergeCell ref="C4:F4"/>
    <mergeCell ref="C5:F5"/>
    <mergeCell ref="C9:D9"/>
    <mergeCell ref="C42:D42"/>
    <mergeCell ref="C43:E43"/>
    <mergeCell ref="A1:B1"/>
    <mergeCell ref="C1:F1"/>
    <mergeCell ref="A2:B2"/>
    <mergeCell ref="C2:F2"/>
    <mergeCell ref="A3:B3"/>
    <mergeCell ref="C3:F3"/>
  </mergeCells>
  <pageMargins left="0.25" right="0.25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7262-A8DE-4D19-9838-8C3BEDAAC2DB}">
  <dimension ref="A1:H47"/>
  <sheetViews>
    <sheetView view="pageLayout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6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6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45078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45079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27" si="0">+A11+1</f>
        <v>3</v>
      </c>
      <c r="B12" s="9">
        <f t="shared" si="0"/>
        <v>45080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45081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45082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45083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45084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45085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45086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45087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45088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45089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45090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45091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45092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45093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45094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45095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ref="A28:B40" si="2">+A27+1</f>
        <v>19</v>
      </c>
      <c r="B28" s="9">
        <f t="shared" si="2"/>
        <v>45096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2"/>
        <v>20</v>
      </c>
      <c r="B29" s="9">
        <f t="shared" si="2"/>
        <v>45097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2"/>
        <v>21</v>
      </c>
      <c r="B30" s="9">
        <f t="shared" si="2"/>
        <v>45098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2"/>
        <v>22</v>
      </c>
      <c r="B31" s="9">
        <f t="shared" si="2"/>
        <v>45099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2"/>
        <v>23</v>
      </c>
      <c r="B32" s="9">
        <f t="shared" si="2"/>
        <v>45100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2"/>
        <v>24</v>
      </c>
      <c r="B33" s="9">
        <f t="shared" si="2"/>
        <v>45101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2"/>
        <v>25</v>
      </c>
      <c r="B34" s="9">
        <f t="shared" si="2"/>
        <v>45102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2"/>
        <v>26</v>
      </c>
      <c r="B35" s="9">
        <f t="shared" si="2"/>
        <v>45103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2"/>
        <v>27</v>
      </c>
      <c r="B36" s="9">
        <f t="shared" si="2"/>
        <v>45104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si="2"/>
        <v>28</v>
      </c>
      <c r="B37" s="9">
        <f t="shared" si="2"/>
        <v>45105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45106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45107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45108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45077</v>
      </c>
      <c r="F42" s="30">
        <f>+'05'!F45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45107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C44:E44"/>
    <mergeCell ref="C45:D45"/>
    <mergeCell ref="A4:B4"/>
    <mergeCell ref="C4:F4"/>
    <mergeCell ref="C5:F5"/>
    <mergeCell ref="C9:D9"/>
    <mergeCell ref="C42:D42"/>
    <mergeCell ref="C43:E43"/>
    <mergeCell ref="A1:B1"/>
    <mergeCell ref="C1:F1"/>
    <mergeCell ref="A2:B2"/>
    <mergeCell ref="C2:F2"/>
    <mergeCell ref="A3:B3"/>
    <mergeCell ref="C3:F3"/>
  </mergeCells>
  <pageMargins left="0.25" right="0.25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03A6-CCFF-4588-89B6-03AD200F40F7}">
  <dimension ref="A1:H47"/>
  <sheetViews>
    <sheetView view="pageLayout" topLeftCell="A15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7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7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45108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45109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27" si="0">+A11+1</f>
        <v>3</v>
      </c>
      <c r="B12" s="9">
        <f t="shared" si="0"/>
        <v>45110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45111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45112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45113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45114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45115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45116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45117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45118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45119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45120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45121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45122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45123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45124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45125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ref="A28:B40" si="2">+A27+1</f>
        <v>19</v>
      </c>
      <c r="B28" s="9">
        <f t="shared" si="2"/>
        <v>45126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2"/>
        <v>20</v>
      </c>
      <c r="B29" s="9">
        <f t="shared" si="2"/>
        <v>45127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2"/>
        <v>21</v>
      </c>
      <c r="B30" s="9">
        <f t="shared" si="2"/>
        <v>45128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2"/>
        <v>22</v>
      </c>
      <c r="B31" s="9">
        <f t="shared" si="2"/>
        <v>45129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2"/>
        <v>23</v>
      </c>
      <c r="B32" s="9">
        <f t="shared" si="2"/>
        <v>45130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2"/>
        <v>24</v>
      </c>
      <c r="B33" s="9">
        <f t="shared" si="2"/>
        <v>45131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2"/>
        <v>25</v>
      </c>
      <c r="B34" s="9">
        <f t="shared" si="2"/>
        <v>45132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2"/>
        <v>26</v>
      </c>
      <c r="B35" s="9">
        <f t="shared" si="2"/>
        <v>45133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2"/>
        <v>27</v>
      </c>
      <c r="B36" s="9">
        <f t="shared" si="2"/>
        <v>45134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si="2"/>
        <v>28</v>
      </c>
      <c r="B37" s="9">
        <f t="shared" si="2"/>
        <v>45135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45136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45137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45138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45107</v>
      </c>
      <c r="F42" s="30">
        <f>+'06'!F45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45138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C44:E44"/>
    <mergeCell ref="C45:D45"/>
    <mergeCell ref="A4:B4"/>
    <mergeCell ref="C4:F4"/>
    <mergeCell ref="C5:F5"/>
    <mergeCell ref="C9:D9"/>
    <mergeCell ref="C42:D42"/>
    <mergeCell ref="C43:E43"/>
    <mergeCell ref="A1:B1"/>
    <mergeCell ref="C1:F1"/>
    <mergeCell ref="A2:B2"/>
    <mergeCell ref="C2:F2"/>
    <mergeCell ref="A3:B3"/>
    <mergeCell ref="C3:F3"/>
  </mergeCells>
  <pageMargins left="0.25" right="0.25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11D2-591E-4900-84A0-965C616AB18D}">
  <dimension ref="A1:H47"/>
  <sheetViews>
    <sheetView view="pageLayout" topLeftCell="A15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8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8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45139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45140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27" si="0">+A11+1</f>
        <v>3</v>
      </c>
      <c r="B12" s="9">
        <f t="shared" si="0"/>
        <v>45141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45142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45143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45144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45145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45146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45147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45148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45149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45150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45151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45152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45153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45154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45155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45156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ref="A28:B40" si="2">+A27+1</f>
        <v>19</v>
      </c>
      <c r="B28" s="9">
        <f t="shared" si="2"/>
        <v>45157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2"/>
        <v>20</v>
      </c>
      <c r="B29" s="9">
        <f t="shared" si="2"/>
        <v>45158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2"/>
        <v>21</v>
      </c>
      <c r="B30" s="9">
        <f t="shared" si="2"/>
        <v>45159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2"/>
        <v>22</v>
      </c>
      <c r="B31" s="9">
        <f t="shared" si="2"/>
        <v>45160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2"/>
        <v>23</v>
      </c>
      <c r="B32" s="9">
        <f t="shared" si="2"/>
        <v>45161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2"/>
        <v>24</v>
      </c>
      <c r="B33" s="9">
        <f t="shared" si="2"/>
        <v>45162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2"/>
        <v>25</v>
      </c>
      <c r="B34" s="9">
        <f t="shared" si="2"/>
        <v>45163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2"/>
        <v>26</v>
      </c>
      <c r="B35" s="9">
        <f t="shared" si="2"/>
        <v>45164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2"/>
        <v>27</v>
      </c>
      <c r="B36" s="9">
        <f t="shared" si="2"/>
        <v>45165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si="2"/>
        <v>28</v>
      </c>
      <c r="B37" s="9">
        <f t="shared" si="2"/>
        <v>45166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45167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45168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45169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45138</v>
      </c>
      <c r="F42" s="30">
        <f>+'07'!F45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45169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C44:E44"/>
    <mergeCell ref="C45:D45"/>
    <mergeCell ref="A4:B4"/>
    <mergeCell ref="C4:F4"/>
    <mergeCell ref="C5:F5"/>
    <mergeCell ref="C9:D9"/>
    <mergeCell ref="C42:D42"/>
    <mergeCell ref="C43:E43"/>
    <mergeCell ref="A1:B1"/>
    <mergeCell ref="C1:F1"/>
    <mergeCell ref="A2:B2"/>
    <mergeCell ref="C2:F2"/>
    <mergeCell ref="A3:B3"/>
    <mergeCell ref="C3:F3"/>
  </mergeCells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A335-3613-4B1C-A245-F43128CD5B07}">
  <dimension ref="A1:H47"/>
  <sheetViews>
    <sheetView view="pageLayout" topLeftCell="A22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9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9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45170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45171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27" si="0">+A11+1</f>
        <v>3</v>
      </c>
      <c r="B12" s="9">
        <f t="shared" si="0"/>
        <v>45172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45173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45174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45175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45176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45177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45178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45179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45180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45181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45182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45183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45184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45185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45186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45187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ref="A28:B40" si="2">+A27+1</f>
        <v>19</v>
      </c>
      <c r="B28" s="9">
        <f t="shared" si="2"/>
        <v>45188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2"/>
        <v>20</v>
      </c>
      <c r="B29" s="9">
        <f t="shared" si="2"/>
        <v>45189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2"/>
        <v>21</v>
      </c>
      <c r="B30" s="9">
        <f t="shared" si="2"/>
        <v>45190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2"/>
        <v>22</v>
      </c>
      <c r="B31" s="9">
        <f t="shared" si="2"/>
        <v>45191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2"/>
        <v>23</v>
      </c>
      <c r="B32" s="9">
        <f t="shared" si="2"/>
        <v>45192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2"/>
        <v>24</v>
      </c>
      <c r="B33" s="9">
        <f t="shared" si="2"/>
        <v>45193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2"/>
        <v>25</v>
      </c>
      <c r="B34" s="9">
        <f t="shared" si="2"/>
        <v>45194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2"/>
        <v>26</v>
      </c>
      <c r="B35" s="9">
        <f t="shared" si="2"/>
        <v>45195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2"/>
        <v>27</v>
      </c>
      <c r="B36" s="9">
        <f t="shared" si="2"/>
        <v>45196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si="2"/>
        <v>28</v>
      </c>
      <c r="B37" s="9">
        <f t="shared" si="2"/>
        <v>45197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45198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45199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45200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45169</v>
      </c>
      <c r="F42" s="30">
        <f>+'08'!F45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45199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C44:E44"/>
    <mergeCell ref="C45:D45"/>
    <mergeCell ref="A4:B4"/>
    <mergeCell ref="C4:F4"/>
    <mergeCell ref="C5:F5"/>
    <mergeCell ref="C9:D9"/>
    <mergeCell ref="C42:D42"/>
    <mergeCell ref="C43:E43"/>
    <mergeCell ref="A1:B1"/>
    <mergeCell ref="C1:F1"/>
    <mergeCell ref="A2:B2"/>
    <mergeCell ref="C2:F2"/>
    <mergeCell ref="A3:B3"/>
    <mergeCell ref="C3:F3"/>
  </mergeCells>
  <pageMargins left="0.25" right="0.25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9996-7E97-44FF-A821-80A69A1B1F9B}">
  <dimension ref="A1:H47"/>
  <sheetViews>
    <sheetView view="pageLayout" topLeftCell="A15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10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10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45200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45201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27" si="0">+A11+1</f>
        <v>3</v>
      </c>
      <c r="B12" s="9">
        <f t="shared" si="0"/>
        <v>45202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45203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45204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45205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45206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45207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45208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45209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45210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45211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45212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45213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45214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45215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45216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45217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ref="A28:B40" si="2">+A27+1</f>
        <v>19</v>
      </c>
      <c r="B28" s="9">
        <f t="shared" si="2"/>
        <v>45218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2"/>
        <v>20</v>
      </c>
      <c r="B29" s="9">
        <f t="shared" si="2"/>
        <v>45219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2"/>
        <v>21</v>
      </c>
      <c r="B30" s="9">
        <f t="shared" si="2"/>
        <v>45220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2"/>
        <v>22</v>
      </c>
      <c r="B31" s="9">
        <f t="shared" si="2"/>
        <v>45221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2"/>
        <v>23</v>
      </c>
      <c r="B32" s="9">
        <f t="shared" si="2"/>
        <v>45222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2"/>
        <v>24</v>
      </c>
      <c r="B33" s="9">
        <f t="shared" si="2"/>
        <v>45223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2"/>
        <v>25</v>
      </c>
      <c r="B34" s="9">
        <f t="shared" si="2"/>
        <v>45224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2"/>
        <v>26</v>
      </c>
      <c r="B35" s="9">
        <f t="shared" si="2"/>
        <v>45225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2"/>
        <v>27</v>
      </c>
      <c r="B36" s="9">
        <f t="shared" si="2"/>
        <v>45226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si="2"/>
        <v>28</v>
      </c>
      <c r="B37" s="9">
        <f t="shared" si="2"/>
        <v>45227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45228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45229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45230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45199</v>
      </c>
      <c r="F42" s="30">
        <f>+'09'!F45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45230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C44:E44"/>
    <mergeCell ref="C45:D45"/>
    <mergeCell ref="A4:B4"/>
    <mergeCell ref="C4:F4"/>
    <mergeCell ref="C5:F5"/>
    <mergeCell ref="C9:D9"/>
    <mergeCell ref="C42:D42"/>
    <mergeCell ref="C43:E43"/>
    <mergeCell ref="A1:B1"/>
    <mergeCell ref="C1:F1"/>
    <mergeCell ref="A2:B2"/>
    <mergeCell ref="C2:F2"/>
    <mergeCell ref="A3:B3"/>
    <mergeCell ref="C3:F3"/>
  </mergeCells>
  <pageMargins left="0.25" right="0.25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F0C2-E996-4EDB-99F7-2F45C628BFB2}">
  <dimension ref="A1:H47"/>
  <sheetViews>
    <sheetView view="pageLayout" topLeftCell="A15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11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11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45231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45232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27" si="0">+A11+1</f>
        <v>3</v>
      </c>
      <c r="B12" s="9">
        <f t="shared" si="0"/>
        <v>45233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45234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45235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45236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45237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45238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45239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45240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45241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45242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45243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45244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45245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45246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45247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45248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ref="A28:B40" si="2">+A27+1</f>
        <v>19</v>
      </c>
      <c r="B28" s="9">
        <f t="shared" si="2"/>
        <v>45249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2"/>
        <v>20</v>
      </c>
      <c r="B29" s="9">
        <f t="shared" si="2"/>
        <v>45250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2"/>
        <v>21</v>
      </c>
      <c r="B30" s="9">
        <f t="shared" si="2"/>
        <v>45251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2"/>
        <v>22</v>
      </c>
      <c r="B31" s="9">
        <f t="shared" si="2"/>
        <v>45252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2"/>
        <v>23</v>
      </c>
      <c r="B32" s="9">
        <f t="shared" si="2"/>
        <v>45253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2"/>
        <v>24</v>
      </c>
      <c r="B33" s="9">
        <f t="shared" si="2"/>
        <v>45254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2"/>
        <v>25</v>
      </c>
      <c r="B34" s="9">
        <f t="shared" si="2"/>
        <v>45255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2"/>
        <v>26</v>
      </c>
      <c r="B35" s="9">
        <f t="shared" si="2"/>
        <v>45256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2"/>
        <v>27</v>
      </c>
      <c r="B36" s="9">
        <f t="shared" si="2"/>
        <v>45257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si="2"/>
        <v>28</v>
      </c>
      <c r="B37" s="9">
        <f t="shared" si="2"/>
        <v>45258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45259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45260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45261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45230</v>
      </c>
      <c r="F42" s="30">
        <f>+'10'!F45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45260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C44:E44"/>
    <mergeCell ref="C45:D45"/>
    <mergeCell ref="A4:B4"/>
    <mergeCell ref="C4:F4"/>
    <mergeCell ref="C5:F5"/>
    <mergeCell ref="C9:D9"/>
    <mergeCell ref="C42:D42"/>
    <mergeCell ref="C43:E43"/>
    <mergeCell ref="A1:B1"/>
    <mergeCell ref="C1:F1"/>
    <mergeCell ref="A2:B2"/>
    <mergeCell ref="C2:F2"/>
    <mergeCell ref="A3:B3"/>
    <mergeCell ref="C3:F3"/>
  </mergeCells>
  <pageMargins left="0.25" right="0.25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F160-1F19-4CB4-9555-1EB83F0E2626}">
  <dimension ref="A1:H47"/>
  <sheetViews>
    <sheetView view="pageLayout" topLeftCell="A22" zoomScaleNormal="100" workbookViewId="0">
      <selection activeCell="C10" sqref="C10"/>
    </sheetView>
  </sheetViews>
  <sheetFormatPr defaultRowHeight="12" x14ac:dyDescent="0.2"/>
  <cols>
    <col min="1" max="1" width="7.6640625" style="1" customWidth="1"/>
    <col min="2" max="2" width="14.5" style="1" customWidth="1"/>
    <col min="3" max="4" width="12.5" style="1" customWidth="1"/>
    <col min="5" max="5" width="26.5" style="1" customWidth="1"/>
    <col min="6" max="8" width="14.6640625" style="1" customWidth="1"/>
  </cols>
  <sheetData>
    <row r="1" spans="1:8" s="1" customFormat="1" ht="15" customHeight="1" x14ac:dyDescent="0.2">
      <c r="A1" s="28" t="s">
        <v>0</v>
      </c>
      <c r="B1" s="28"/>
      <c r="C1" s="29">
        <f>+'01'!C1</f>
        <v>0</v>
      </c>
      <c r="D1" s="29"/>
      <c r="E1" s="29"/>
      <c r="F1" s="29"/>
      <c r="G1" s="3">
        <f>+D7</f>
        <v>12</v>
      </c>
      <c r="H1" s="4">
        <f>+E7</f>
        <v>2023</v>
      </c>
    </row>
    <row r="2" spans="1:8" s="1" customFormat="1" ht="15" customHeight="1" x14ac:dyDescent="0.2">
      <c r="A2" s="28" t="s">
        <v>1</v>
      </c>
      <c r="B2" s="28"/>
      <c r="C2" s="29">
        <f>+'01'!C2</f>
        <v>0</v>
      </c>
      <c r="D2" s="29"/>
      <c r="E2" s="29"/>
      <c r="F2" s="29"/>
    </row>
    <row r="3" spans="1:8" s="1" customFormat="1" ht="15" customHeight="1" x14ac:dyDescent="0.2">
      <c r="A3" s="28" t="s">
        <v>2</v>
      </c>
      <c r="B3" s="28"/>
      <c r="C3" s="29">
        <f>+'01'!C3</f>
        <v>0</v>
      </c>
      <c r="D3" s="29"/>
      <c r="E3" s="29"/>
      <c r="F3" s="29"/>
    </row>
    <row r="4" spans="1:8" s="1" customFormat="1" ht="15" customHeight="1" x14ac:dyDescent="0.2">
      <c r="A4" s="28" t="s">
        <v>3</v>
      </c>
      <c r="B4" s="28"/>
      <c r="C4" s="29">
        <f>+'01'!C4</f>
        <v>0</v>
      </c>
      <c r="D4" s="29"/>
      <c r="E4" s="29"/>
      <c r="F4" s="29"/>
    </row>
    <row r="5" spans="1:8" s="1" customFormat="1" ht="15" customHeight="1" x14ac:dyDescent="0.2">
      <c r="A5" s="5" t="s">
        <v>11</v>
      </c>
      <c r="B5" s="5"/>
      <c r="C5" s="29">
        <f>+'01'!C5</f>
        <v>0</v>
      </c>
      <c r="D5" s="29"/>
      <c r="E5" s="29"/>
      <c r="F5" s="29"/>
    </row>
    <row r="6" spans="1:8" x14ac:dyDescent="0.2">
      <c r="C6" s="6"/>
      <c r="D6" s="6"/>
      <c r="E6" s="6"/>
      <c r="F6" s="6"/>
    </row>
    <row r="7" spans="1:8" s="24" customFormat="1" x14ac:dyDescent="0.2">
      <c r="A7" s="22" t="s">
        <v>5</v>
      </c>
      <c r="B7" s="22"/>
      <c r="C7" s="22"/>
      <c r="D7" s="23">
        <f>+MONTH(B10)</f>
        <v>12</v>
      </c>
      <c r="E7" s="23">
        <f>+YEAR(B10)</f>
        <v>2023</v>
      </c>
      <c r="F7" s="22" t="s">
        <v>20</v>
      </c>
      <c r="G7" s="22"/>
      <c r="H7" s="22"/>
    </row>
    <row r="9" spans="1:8" ht="15.75" customHeight="1" x14ac:dyDescent="0.2">
      <c r="A9" s="7" t="s">
        <v>6</v>
      </c>
      <c r="B9" s="7" t="s">
        <v>4</v>
      </c>
      <c r="C9" s="25" t="s">
        <v>21</v>
      </c>
      <c r="D9" s="26"/>
      <c r="E9" s="7" t="s">
        <v>10</v>
      </c>
      <c r="F9" s="7" t="s">
        <v>7</v>
      </c>
      <c r="G9" s="7" t="s">
        <v>8</v>
      </c>
      <c r="H9" s="7" t="s">
        <v>9</v>
      </c>
    </row>
    <row r="10" spans="1:8" ht="15.75" customHeight="1" x14ac:dyDescent="0.2">
      <c r="A10" s="8">
        <v>1</v>
      </c>
      <c r="B10" s="9">
        <v>45261</v>
      </c>
      <c r="C10" s="10"/>
      <c r="D10" s="10"/>
      <c r="E10" s="11"/>
      <c r="F10" s="12"/>
      <c r="G10" s="12"/>
      <c r="H10" s="13">
        <f>+F10-G10+F42</f>
        <v>66.361404207313029</v>
      </c>
    </row>
    <row r="11" spans="1:8" ht="15.75" customHeight="1" x14ac:dyDescent="0.2">
      <c r="A11" s="8">
        <f>+A10+1</f>
        <v>2</v>
      </c>
      <c r="B11" s="9">
        <f>+B10+1</f>
        <v>45262</v>
      </c>
      <c r="C11" s="10"/>
      <c r="D11" s="10"/>
      <c r="E11" s="11"/>
      <c r="F11" s="12"/>
      <c r="G11" s="12"/>
      <c r="H11" s="13">
        <f>+H10+F11-G11</f>
        <v>66.361404207313029</v>
      </c>
    </row>
    <row r="12" spans="1:8" ht="15.75" customHeight="1" x14ac:dyDescent="0.2">
      <c r="A12" s="8">
        <f t="shared" ref="A12:B27" si="0">+A11+1</f>
        <v>3</v>
      </c>
      <c r="B12" s="9">
        <f t="shared" si="0"/>
        <v>45263</v>
      </c>
      <c r="C12" s="10"/>
      <c r="D12" s="10"/>
      <c r="E12" s="11"/>
      <c r="F12" s="12"/>
      <c r="G12" s="12"/>
      <c r="H12" s="13">
        <f t="shared" ref="H12:H40" si="1">+H11+F12-G12</f>
        <v>66.361404207313029</v>
      </c>
    </row>
    <row r="13" spans="1:8" ht="15.75" customHeight="1" x14ac:dyDescent="0.2">
      <c r="A13" s="8">
        <f t="shared" si="0"/>
        <v>4</v>
      </c>
      <c r="B13" s="9">
        <f t="shared" si="0"/>
        <v>45264</v>
      </c>
      <c r="C13" s="10"/>
      <c r="D13" s="10"/>
      <c r="E13" s="11"/>
      <c r="F13" s="12"/>
      <c r="G13" s="12"/>
      <c r="H13" s="13">
        <f t="shared" si="1"/>
        <v>66.361404207313029</v>
      </c>
    </row>
    <row r="14" spans="1:8" ht="15.75" customHeight="1" x14ac:dyDescent="0.2">
      <c r="A14" s="8">
        <f t="shared" si="0"/>
        <v>5</v>
      </c>
      <c r="B14" s="9">
        <f t="shared" si="0"/>
        <v>45265</v>
      </c>
      <c r="C14" s="10"/>
      <c r="D14" s="10"/>
      <c r="E14" s="11"/>
      <c r="F14" s="12"/>
      <c r="G14" s="12"/>
      <c r="H14" s="13">
        <f t="shared" si="1"/>
        <v>66.361404207313029</v>
      </c>
    </row>
    <row r="15" spans="1:8" ht="15.75" customHeight="1" x14ac:dyDescent="0.2">
      <c r="A15" s="8">
        <f t="shared" si="0"/>
        <v>6</v>
      </c>
      <c r="B15" s="9">
        <f t="shared" si="0"/>
        <v>45266</v>
      </c>
      <c r="C15" s="10"/>
      <c r="D15" s="10"/>
      <c r="E15" s="11"/>
      <c r="F15" s="12"/>
      <c r="G15" s="12"/>
      <c r="H15" s="13">
        <f t="shared" si="1"/>
        <v>66.361404207313029</v>
      </c>
    </row>
    <row r="16" spans="1:8" ht="15.75" customHeight="1" x14ac:dyDescent="0.2">
      <c r="A16" s="8">
        <f t="shared" si="0"/>
        <v>7</v>
      </c>
      <c r="B16" s="9">
        <f t="shared" si="0"/>
        <v>45267</v>
      </c>
      <c r="C16" s="10"/>
      <c r="D16" s="10"/>
      <c r="E16" s="11"/>
      <c r="F16" s="12"/>
      <c r="G16" s="12"/>
      <c r="H16" s="13">
        <f t="shared" si="1"/>
        <v>66.361404207313029</v>
      </c>
    </row>
    <row r="17" spans="1:8" ht="15.75" customHeight="1" x14ac:dyDescent="0.2">
      <c r="A17" s="8">
        <f t="shared" si="0"/>
        <v>8</v>
      </c>
      <c r="B17" s="9">
        <f t="shared" si="0"/>
        <v>45268</v>
      </c>
      <c r="C17" s="10"/>
      <c r="D17" s="10"/>
      <c r="E17" s="11"/>
      <c r="F17" s="12"/>
      <c r="G17" s="12"/>
      <c r="H17" s="13">
        <f t="shared" si="1"/>
        <v>66.361404207313029</v>
      </c>
    </row>
    <row r="18" spans="1:8" ht="15.75" customHeight="1" x14ac:dyDescent="0.2">
      <c r="A18" s="8">
        <f t="shared" si="0"/>
        <v>9</v>
      </c>
      <c r="B18" s="9">
        <f t="shared" si="0"/>
        <v>45269</v>
      </c>
      <c r="C18" s="10"/>
      <c r="D18" s="10"/>
      <c r="E18" s="11"/>
      <c r="F18" s="12"/>
      <c r="G18" s="12"/>
      <c r="H18" s="13">
        <f t="shared" si="1"/>
        <v>66.361404207313029</v>
      </c>
    </row>
    <row r="19" spans="1:8" ht="15.75" customHeight="1" x14ac:dyDescent="0.2">
      <c r="A19" s="8">
        <f t="shared" si="0"/>
        <v>10</v>
      </c>
      <c r="B19" s="9">
        <f t="shared" si="0"/>
        <v>45270</v>
      </c>
      <c r="C19" s="10"/>
      <c r="D19" s="10"/>
      <c r="E19" s="11"/>
      <c r="F19" s="12"/>
      <c r="G19" s="12"/>
      <c r="H19" s="13">
        <f t="shared" si="1"/>
        <v>66.361404207313029</v>
      </c>
    </row>
    <row r="20" spans="1:8" ht="15.75" customHeight="1" x14ac:dyDescent="0.2">
      <c r="A20" s="8">
        <f t="shared" si="0"/>
        <v>11</v>
      </c>
      <c r="B20" s="9">
        <f t="shared" si="0"/>
        <v>45271</v>
      </c>
      <c r="C20" s="10"/>
      <c r="D20" s="10"/>
      <c r="E20" s="11"/>
      <c r="F20" s="12"/>
      <c r="G20" s="12"/>
      <c r="H20" s="13">
        <f t="shared" si="1"/>
        <v>66.361404207313029</v>
      </c>
    </row>
    <row r="21" spans="1:8" ht="15.75" customHeight="1" x14ac:dyDescent="0.2">
      <c r="A21" s="8">
        <f t="shared" si="0"/>
        <v>12</v>
      </c>
      <c r="B21" s="9">
        <f t="shared" si="0"/>
        <v>45272</v>
      </c>
      <c r="C21" s="10"/>
      <c r="D21" s="10"/>
      <c r="E21" s="11"/>
      <c r="F21" s="12"/>
      <c r="G21" s="12"/>
      <c r="H21" s="13">
        <f t="shared" si="1"/>
        <v>66.361404207313029</v>
      </c>
    </row>
    <row r="22" spans="1:8" ht="15.75" customHeight="1" x14ac:dyDescent="0.2">
      <c r="A22" s="8">
        <f t="shared" si="0"/>
        <v>13</v>
      </c>
      <c r="B22" s="9">
        <f t="shared" si="0"/>
        <v>45273</v>
      </c>
      <c r="C22" s="10"/>
      <c r="D22" s="10"/>
      <c r="E22" s="11"/>
      <c r="F22" s="12"/>
      <c r="G22" s="12"/>
      <c r="H22" s="13">
        <f t="shared" si="1"/>
        <v>66.361404207313029</v>
      </c>
    </row>
    <row r="23" spans="1:8" ht="15.75" customHeight="1" x14ac:dyDescent="0.2">
      <c r="A23" s="8">
        <f t="shared" si="0"/>
        <v>14</v>
      </c>
      <c r="B23" s="9">
        <f t="shared" si="0"/>
        <v>45274</v>
      </c>
      <c r="C23" s="10"/>
      <c r="D23" s="10"/>
      <c r="E23" s="11"/>
      <c r="F23" s="12"/>
      <c r="G23" s="12"/>
      <c r="H23" s="13">
        <f t="shared" si="1"/>
        <v>66.361404207313029</v>
      </c>
    </row>
    <row r="24" spans="1:8" ht="15.75" customHeight="1" x14ac:dyDescent="0.2">
      <c r="A24" s="8">
        <f t="shared" si="0"/>
        <v>15</v>
      </c>
      <c r="B24" s="9">
        <f t="shared" si="0"/>
        <v>45275</v>
      </c>
      <c r="C24" s="10"/>
      <c r="D24" s="10"/>
      <c r="E24" s="11"/>
      <c r="F24" s="12"/>
      <c r="G24" s="12"/>
      <c r="H24" s="13">
        <f t="shared" si="1"/>
        <v>66.361404207313029</v>
      </c>
    </row>
    <row r="25" spans="1:8" ht="15.75" customHeight="1" x14ac:dyDescent="0.2">
      <c r="A25" s="8">
        <f t="shared" si="0"/>
        <v>16</v>
      </c>
      <c r="B25" s="9">
        <f t="shared" si="0"/>
        <v>45276</v>
      </c>
      <c r="C25" s="10"/>
      <c r="D25" s="10"/>
      <c r="E25" s="11"/>
      <c r="F25" s="12"/>
      <c r="G25" s="12"/>
      <c r="H25" s="13">
        <f t="shared" si="1"/>
        <v>66.361404207313029</v>
      </c>
    </row>
    <row r="26" spans="1:8" ht="15.75" customHeight="1" x14ac:dyDescent="0.2">
      <c r="A26" s="8">
        <f t="shared" si="0"/>
        <v>17</v>
      </c>
      <c r="B26" s="9">
        <f t="shared" si="0"/>
        <v>45277</v>
      </c>
      <c r="C26" s="10"/>
      <c r="D26" s="10"/>
      <c r="E26" s="11"/>
      <c r="F26" s="12"/>
      <c r="G26" s="12"/>
      <c r="H26" s="13">
        <f t="shared" si="1"/>
        <v>66.361404207313029</v>
      </c>
    </row>
    <row r="27" spans="1:8" ht="15.75" customHeight="1" x14ac:dyDescent="0.2">
      <c r="A27" s="8">
        <f t="shared" si="0"/>
        <v>18</v>
      </c>
      <c r="B27" s="9">
        <f t="shared" si="0"/>
        <v>45278</v>
      </c>
      <c r="C27" s="10"/>
      <c r="D27" s="10"/>
      <c r="E27" s="11"/>
      <c r="F27" s="12"/>
      <c r="G27" s="12"/>
      <c r="H27" s="13">
        <f t="shared" si="1"/>
        <v>66.361404207313029</v>
      </c>
    </row>
    <row r="28" spans="1:8" ht="15.75" customHeight="1" x14ac:dyDescent="0.2">
      <c r="A28" s="8">
        <f t="shared" ref="A28:B40" si="2">+A27+1</f>
        <v>19</v>
      </c>
      <c r="B28" s="9">
        <f t="shared" si="2"/>
        <v>45279</v>
      </c>
      <c r="C28" s="10"/>
      <c r="D28" s="10"/>
      <c r="E28" s="11"/>
      <c r="F28" s="12"/>
      <c r="G28" s="12"/>
      <c r="H28" s="13">
        <f t="shared" si="1"/>
        <v>66.361404207313029</v>
      </c>
    </row>
    <row r="29" spans="1:8" ht="15.75" customHeight="1" x14ac:dyDescent="0.2">
      <c r="A29" s="8">
        <f t="shared" si="2"/>
        <v>20</v>
      </c>
      <c r="B29" s="9">
        <f t="shared" si="2"/>
        <v>45280</v>
      </c>
      <c r="C29" s="10"/>
      <c r="D29" s="10"/>
      <c r="E29" s="11"/>
      <c r="F29" s="12"/>
      <c r="G29" s="12"/>
      <c r="H29" s="13">
        <f t="shared" si="1"/>
        <v>66.361404207313029</v>
      </c>
    </row>
    <row r="30" spans="1:8" ht="15.75" customHeight="1" x14ac:dyDescent="0.2">
      <c r="A30" s="8">
        <f t="shared" si="2"/>
        <v>21</v>
      </c>
      <c r="B30" s="9">
        <f t="shared" si="2"/>
        <v>45281</v>
      </c>
      <c r="C30" s="10"/>
      <c r="D30" s="10"/>
      <c r="E30" s="11"/>
      <c r="F30" s="12"/>
      <c r="G30" s="12"/>
      <c r="H30" s="13">
        <f t="shared" si="1"/>
        <v>66.361404207313029</v>
      </c>
    </row>
    <row r="31" spans="1:8" ht="15.75" customHeight="1" x14ac:dyDescent="0.2">
      <c r="A31" s="8">
        <f t="shared" si="2"/>
        <v>22</v>
      </c>
      <c r="B31" s="9">
        <f t="shared" si="2"/>
        <v>45282</v>
      </c>
      <c r="C31" s="10"/>
      <c r="D31" s="10"/>
      <c r="E31" s="11"/>
      <c r="F31" s="12"/>
      <c r="G31" s="12"/>
      <c r="H31" s="13">
        <f t="shared" si="1"/>
        <v>66.361404207313029</v>
      </c>
    </row>
    <row r="32" spans="1:8" ht="15.75" customHeight="1" x14ac:dyDescent="0.2">
      <c r="A32" s="8">
        <f t="shared" si="2"/>
        <v>23</v>
      </c>
      <c r="B32" s="9">
        <f t="shared" si="2"/>
        <v>45283</v>
      </c>
      <c r="C32" s="10"/>
      <c r="D32" s="10"/>
      <c r="E32" s="11"/>
      <c r="F32" s="12"/>
      <c r="G32" s="12"/>
      <c r="H32" s="13">
        <f t="shared" si="1"/>
        <v>66.361404207313029</v>
      </c>
    </row>
    <row r="33" spans="1:8" ht="15.75" customHeight="1" x14ac:dyDescent="0.2">
      <c r="A33" s="8">
        <f t="shared" si="2"/>
        <v>24</v>
      </c>
      <c r="B33" s="9">
        <f t="shared" si="2"/>
        <v>45284</v>
      </c>
      <c r="C33" s="10"/>
      <c r="D33" s="10"/>
      <c r="E33" s="11"/>
      <c r="F33" s="12"/>
      <c r="G33" s="12"/>
      <c r="H33" s="13">
        <f t="shared" si="1"/>
        <v>66.361404207313029</v>
      </c>
    </row>
    <row r="34" spans="1:8" ht="15.75" customHeight="1" x14ac:dyDescent="0.2">
      <c r="A34" s="8">
        <f t="shared" si="2"/>
        <v>25</v>
      </c>
      <c r="B34" s="9">
        <f t="shared" si="2"/>
        <v>45285</v>
      </c>
      <c r="C34" s="10"/>
      <c r="D34" s="10"/>
      <c r="E34" s="11"/>
      <c r="F34" s="12"/>
      <c r="G34" s="12"/>
      <c r="H34" s="13">
        <f t="shared" si="1"/>
        <v>66.361404207313029</v>
      </c>
    </row>
    <row r="35" spans="1:8" ht="15.75" customHeight="1" x14ac:dyDescent="0.2">
      <c r="A35" s="8">
        <f t="shared" si="2"/>
        <v>26</v>
      </c>
      <c r="B35" s="9">
        <f t="shared" si="2"/>
        <v>45286</v>
      </c>
      <c r="C35" s="10"/>
      <c r="D35" s="10"/>
      <c r="E35" s="11"/>
      <c r="F35" s="12"/>
      <c r="G35" s="12"/>
      <c r="H35" s="13">
        <f t="shared" si="1"/>
        <v>66.361404207313029</v>
      </c>
    </row>
    <row r="36" spans="1:8" ht="15.75" customHeight="1" x14ac:dyDescent="0.2">
      <c r="A36" s="8">
        <f t="shared" si="2"/>
        <v>27</v>
      </c>
      <c r="B36" s="9">
        <f t="shared" si="2"/>
        <v>45287</v>
      </c>
      <c r="C36" s="10"/>
      <c r="D36" s="10"/>
      <c r="E36" s="11"/>
      <c r="F36" s="12"/>
      <c r="G36" s="12"/>
      <c r="H36" s="13">
        <f t="shared" si="1"/>
        <v>66.361404207313029</v>
      </c>
    </row>
    <row r="37" spans="1:8" ht="15.75" customHeight="1" x14ac:dyDescent="0.2">
      <c r="A37" s="8">
        <f t="shared" si="2"/>
        <v>28</v>
      </c>
      <c r="B37" s="9">
        <f t="shared" si="2"/>
        <v>45288</v>
      </c>
      <c r="C37" s="10"/>
      <c r="D37" s="10"/>
      <c r="E37" s="11"/>
      <c r="F37" s="12"/>
      <c r="G37" s="12"/>
      <c r="H37" s="13">
        <f t="shared" si="1"/>
        <v>66.361404207313029</v>
      </c>
    </row>
    <row r="38" spans="1:8" ht="15.75" customHeight="1" x14ac:dyDescent="0.2">
      <c r="A38" s="8">
        <f t="shared" si="2"/>
        <v>29</v>
      </c>
      <c r="B38" s="9">
        <f t="shared" si="2"/>
        <v>45289</v>
      </c>
      <c r="C38" s="10"/>
      <c r="D38" s="10"/>
      <c r="E38" s="11"/>
      <c r="F38" s="12"/>
      <c r="G38" s="12"/>
      <c r="H38" s="13">
        <f t="shared" si="1"/>
        <v>66.361404207313029</v>
      </c>
    </row>
    <row r="39" spans="1:8" ht="15.75" customHeight="1" x14ac:dyDescent="0.2">
      <c r="A39" s="8">
        <f t="shared" si="2"/>
        <v>30</v>
      </c>
      <c r="B39" s="9">
        <f t="shared" si="2"/>
        <v>45290</v>
      </c>
      <c r="C39" s="10"/>
      <c r="D39" s="10"/>
      <c r="E39" s="11"/>
      <c r="F39" s="12"/>
      <c r="G39" s="12"/>
      <c r="H39" s="13">
        <f t="shared" si="1"/>
        <v>66.361404207313029</v>
      </c>
    </row>
    <row r="40" spans="1:8" ht="15.75" customHeight="1" x14ac:dyDescent="0.2">
      <c r="A40" s="14">
        <f t="shared" si="2"/>
        <v>31</v>
      </c>
      <c r="B40" s="15">
        <f t="shared" si="2"/>
        <v>45291</v>
      </c>
      <c r="C40" s="16"/>
      <c r="D40" s="16"/>
      <c r="E40" s="17"/>
      <c r="F40" s="18"/>
      <c r="G40" s="18"/>
      <c r="H40" s="13">
        <f t="shared" si="1"/>
        <v>66.361404207313029</v>
      </c>
    </row>
    <row r="41" spans="1:8" ht="15.75" customHeight="1" x14ac:dyDescent="0.2">
      <c r="A41" s="7" t="s">
        <v>15</v>
      </c>
      <c r="B41" s="7" t="s">
        <v>15</v>
      </c>
      <c r="C41" s="7" t="s">
        <v>15</v>
      </c>
      <c r="D41" s="7" t="s">
        <v>15</v>
      </c>
      <c r="E41" s="7" t="s">
        <v>14</v>
      </c>
      <c r="F41" s="19">
        <f>SUM(F10:F40)</f>
        <v>0</v>
      </c>
      <c r="G41" s="31">
        <f>SUM(G10:G40)</f>
        <v>0</v>
      </c>
      <c r="H41" s="19">
        <f>+H40</f>
        <v>66.361404207313029</v>
      </c>
    </row>
    <row r="42" spans="1:8" ht="15.75" customHeight="1" x14ac:dyDescent="0.2">
      <c r="C42" s="25" t="s">
        <v>12</v>
      </c>
      <c r="D42" s="26"/>
      <c r="E42" s="20">
        <f>+B10-1</f>
        <v>45260</v>
      </c>
      <c r="F42" s="30">
        <f>+'11'!F45</f>
        <v>66.361404207313029</v>
      </c>
      <c r="G42" s="32"/>
    </row>
    <row r="43" spans="1:8" ht="15.75" customHeight="1" x14ac:dyDescent="0.2">
      <c r="C43" s="25" t="s">
        <v>13</v>
      </c>
      <c r="D43" s="27"/>
      <c r="E43" s="26"/>
      <c r="F43" s="19">
        <f>+F41</f>
        <v>0</v>
      </c>
    </row>
    <row r="44" spans="1:8" ht="15.75" customHeight="1" x14ac:dyDescent="0.2">
      <c r="C44" s="25" t="s">
        <v>19</v>
      </c>
      <c r="D44" s="27"/>
      <c r="E44" s="26"/>
      <c r="F44" s="19">
        <f>+G41</f>
        <v>0</v>
      </c>
    </row>
    <row r="45" spans="1:8" ht="15.75" customHeight="1" x14ac:dyDescent="0.2">
      <c r="C45" s="25" t="s">
        <v>12</v>
      </c>
      <c r="D45" s="26"/>
      <c r="E45" s="21">
        <f>+EOMONTH(B10,0)</f>
        <v>45291</v>
      </c>
      <c r="F45" s="19">
        <f>+F42+F43-F44</f>
        <v>66.361404207313029</v>
      </c>
    </row>
    <row r="46" spans="1:8" x14ac:dyDescent="0.2">
      <c r="F46" s="12"/>
    </row>
    <row r="47" spans="1:8" x14ac:dyDescent="0.2">
      <c r="B47" s="6" t="s">
        <v>16</v>
      </c>
      <c r="C47" s="6"/>
      <c r="D47" s="6"/>
      <c r="E47" s="6" t="s">
        <v>17</v>
      </c>
      <c r="F47" s="6"/>
      <c r="G47" s="6" t="s">
        <v>18</v>
      </c>
    </row>
  </sheetData>
  <mergeCells count="14">
    <mergeCell ref="C44:E44"/>
    <mergeCell ref="C45:D45"/>
    <mergeCell ref="A4:B4"/>
    <mergeCell ref="C4:F4"/>
    <mergeCell ref="C5:F5"/>
    <mergeCell ref="C9:D9"/>
    <mergeCell ref="C42:D42"/>
    <mergeCell ref="C43:E43"/>
    <mergeCell ref="A1:B1"/>
    <mergeCell ref="C1:F1"/>
    <mergeCell ref="A2:B2"/>
    <mergeCell ref="C2:F2"/>
    <mergeCell ref="A3:B3"/>
    <mergeCell ref="C3:F3"/>
  </mergeCell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 servis d.o.o.</dc:creator>
  <cp:lastModifiedBy>METRO servis d.o.o.</cp:lastModifiedBy>
  <dcterms:created xsi:type="dcterms:W3CDTF">2022-11-26T20:09:01Z</dcterms:created>
  <dcterms:modified xsi:type="dcterms:W3CDTF">2023-01-04T08:20:52Z</dcterms:modified>
</cp:coreProperties>
</file>